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Z:\zz_Business\Crosby\August 2018\1_Working\To Do Now\Ready to Review\"/>
    </mc:Choice>
  </mc:AlternateContent>
  <xr:revisionPtr revIDLastSave="0" documentId="10_ncr:8100000_{86FC9C32-6EF2-45C3-B92C-BC58938F7463}" xr6:coauthVersionLast="34" xr6:coauthVersionMax="34" xr10:uidLastSave="{00000000-0000-0000-0000-000000000000}"/>
  <bookViews>
    <workbookView xWindow="0" yWindow="0" windowWidth="23040" windowHeight="8595" tabRatio="746" activeTab="2" xr2:uid="{00000000-000D-0000-FFFF-FFFF00000000}"/>
  </bookViews>
  <sheets>
    <sheet name="CHOL " sheetId="13" r:id="rId1"/>
    <sheet name="CHOL Example" sheetId="1" r:id="rId2"/>
    <sheet name="Simp ASCVD and Diabetes Diag" sheetId="10" r:id="rId3"/>
    <sheet name="Simplified Statins" sheetId="12" r:id="rId4"/>
    <sheet name="LDL" sheetId="14" r:id="rId5"/>
    <sheet name="Simplified Exemptions" sheetId="11" r:id="rId6"/>
  </sheets>
  <definedNames>
    <definedName name="Code" localSheetId="0">#REF!</definedName>
    <definedName name="Code">#REF!</definedName>
    <definedName name="CodeSystem" localSheetId="0">#REF!</definedName>
    <definedName name="CodeSystem">#REF!</definedName>
    <definedName name="CodeSystemVersion" localSheetId="0">#REF!</definedName>
    <definedName name="CodeSystemVersion">#REF!</definedName>
    <definedName name="ExpansionIdentifier" localSheetId="0">#REF!</definedName>
    <definedName name="ExpansionIdentifier">#REF!</definedName>
    <definedName name="QDMCategory" localSheetId="0">#REF!</definedName>
    <definedName name="QDMCategory">#REF!</definedName>
    <definedName name="RevisionDate" localSheetId="0">#REF!</definedName>
    <definedName name="RevisionDate">#REF!</definedName>
    <definedName name="ValueSetDeveloper" localSheetId="0">#REF!</definedName>
    <definedName name="ValueSetDeveloper">#REF!</definedName>
    <definedName name="ValueSetName" localSheetId="0">#REF!</definedName>
    <definedName name="ValueSetName">#REF!</definedName>
    <definedName name="ValueSetOID" localSheetId="0">#REF!</definedName>
    <definedName name="ValueSetOID">#REF!</definedName>
    <definedName name="Version" localSheetId="0">#REF!</definedName>
    <definedName name="Vers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3" l="1"/>
  <c r="N4" i="13"/>
  <c r="O4" i="13"/>
  <c r="M3" i="1"/>
  <c r="N3" i="1"/>
  <c r="O3" i="1"/>
</calcChain>
</file>

<file path=xl/sharedStrings.xml><?xml version="1.0" encoding="utf-8"?>
<sst xmlns="http://schemas.openxmlformats.org/spreadsheetml/2006/main" count="330" uniqueCount="184">
  <si>
    <t>Patient ID</t>
  </si>
  <si>
    <t>DOB</t>
  </si>
  <si>
    <t>Age</t>
  </si>
  <si>
    <t>Encounter date</t>
  </si>
  <si>
    <t>LDL Value</t>
  </si>
  <si>
    <t>Atherosclerosis and Peripheral Arterial Disease</t>
  </si>
  <si>
    <t>ICD9CM</t>
  </si>
  <si>
    <t>Coronary atherosclerosis of unspecified type of vessel, native or graft</t>
  </si>
  <si>
    <t>Cerebral atherosclerosis</t>
  </si>
  <si>
    <t>ICD10CM</t>
  </si>
  <si>
    <t>E08.51</t>
  </si>
  <si>
    <t>Diabetes mellitus due to underlying condition with diabetic peripheral angiopathy without gangrene</t>
  </si>
  <si>
    <t>E08.52</t>
  </si>
  <si>
    <t>Diabetes mellitus due to underlying condition with diabetic peripheral angiopathy with gangrene</t>
  </si>
  <si>
    <t>E09.51</t>
  </si>
  <si>
    <t>Drug or chemical induced diabetes mellitus with diabetic peripheral angiopathy without gangrene</t>
  </si>
  <si>
    <t>E09.52</t>
  </si>
  <si>
    <t>Drug or chemical induced diabetes mellitus with diabetic peripheral angiopathy with gangrene</t>
  </si>
  <si>
    <t>I67.2</t>
  </si>
  <si>
    <t>I70.0</t>
  </si>
  <si>
    <t>Liver Disease</t>
  </si>
  <si>
    <t>V12.54</t>
  </si>
  <si>
    <t>Z86.73</t>
  </si>
  <si>
    <t>Ischemic heart disease or coronary occlusion, rupture, or thrombosis</t>
  </si>
  <si>
    <t>Unstable angina</t>
  </si>
  <si>
    <t>Breastfeeding</t>
  </si>
  <si>
    <t>Rhabdomyolysis</t>
  </si>
  <si>
    <t>Diabetes</t>
  </si>
  <si>
    <t>End Stage Renal Disease</t>
  </si>
  <si>
    <t>Old myocardial infarction</t>
  </si>
  <si>
    <t>Dressler's syndrome</t>
  </si>
  <si>
    <t>CABG Surgeries</t>
  </si>
  <si>
    <t>Aortocoronary bypass for heart revascularization, not otherwise specified</t>
  </si>
  <si>
    <t>Exemptions</t>
  </si>
  <si>
    <t>yes</t>
  </si>
  <si>
    <t xml:space="preserve">no  </t>
  </si>
  <si>
    <t>no</t>
  </si>
  <si>
    <t>Total Denominator</t>
  </si>
  <si>
    <t>Total Numerator</t>
  </si>
  <si>
    <t>Total Rate</t>
  </si>
  <si>
    <t>Reporting Period</t>
  </si>
  <si>
    <t>ASCVD includes</t>
  </si>
  <si>
    <t>Acute coronary syndromes</t>
  </si>
  <si>
    <t>Acute Myocardial Infarction</t>
  </si>
  <si>
    <t>Acute myocardial infarction</t>
  </si>
  <si>
    <t>I23</t>
  </si>
  <si>
    <t>I21</t>
  </si>
  <si>
    <t>Myocardial infarction STEMI/nonSTEMI</t>
  </si>
  <si>
    <t>I22</t>
  </si>
  <si>
    <t xml:space="preserve"> Myocardial infarction Subsequent ST elevation STEMI/nonSTEMI</t>
  </si>
  <si>
    <t>I24</t>
  </si>
  <si>
    <t>Acute Coronary thrombosis</t>
  </si>
  <si>
    <t>Acute coronary thrombosis/Ischemic heart disease</t>
  </si>
  <si>
    <t>History of myocardial infarction</t>
  </si>
  <si>
    <t>Coronary syndromes/Ischemic heart disease</t>
  </si>
  <si>
    <t>CAD</t>
  </si>
  <si>
    <t>Chronic ischemic heart disease</t>
  </si>
  <si>
    <t>Old Myocardial Infarction</t>
  </si>
  <si>
    <t>I25</t>
  </si>
  <si>
    <t>Ischemic Cardiomyopathy/heart disease</t>
  </si>
  <si>
    <t>Ischemic cardiomyopathy/heart disease</t>
  </si>
  <si>
    <t>Stable or unstable angina</t>
  </si>
  <si>
    <t>Angina</t>
  </si>
  <si>
    <t>Angina pectoris</t>
  </si>
  <si>
    <t>I20</t>
  </si>
  <si>
    <t>Atherosclerosis</t>
  </si>
  <si>
    <t xml:space="preserve">Coronary Atherosclerosis </t>
  </si>
  <si>
    <t xml:space="preserve">Cerebral Atherosclerosis </t>
  </si>
  <si>
    <t xml:space="preserve">Atherosclerosis </t>
  </si>
  <si>
    <t>Atherosclerotic and chronic ischemic heart disease</t>
  </si>
  <si>
    <t>Atherosclerosis of peripheral arteries</t>
  </si>
  <si>
    <t>PAD- Peripheral Arterial Disease of atherosclerotic origin</t>
  </si>
  <si>
    <t>peripheral angiopathy</t>
  </si>
  <si>
    <t>Stroke or transient ischemic attacks (TIA)</t>
  </si>
  <si>
    <t>Cerebrovascular disease, cerebral infarction</t>
  </si>
  <si>
    <t>Cerebral artery occlusion/stenosis or cerebral infarction</t>
  </si>
  <si>
    <t>cerebral thrombosis/embolism</t>
  </si>
  <si>
    <t xml:space="preserve">Cerebral thrombosis/embolism </t>
  </si>
  <si>
    <t>cerebral ischemia</t>
  </si>
  <si>
    <t>Artery syndrome/cerebral ischemias</t>
  </si>
  <si>
    <t>Effects of cerebrovascular disease</t>
  </si>
  <si>
    <t>G45</t>
  </si>
  <si>
    <t>artery syndromes or transient cerebral ischemic attacks</t>
  </si>
  <si>
    <t>G46</t>
  </si>
  <si>
    <t>Stroke syndromes</t>
  </si>
  <si>
    <t>I63</t>
  </si>
  <si>
    <t xml:space="preserve">Cerebral infarction </t>
  </si>
  <si>
    <t>cerebral hemorrhage</t>
  </si>
  <si>
    <t>I69</t>
  </si>
  <si>
    <t>Subarachnoid, cerebral, intracranial, intracerebral hemorrhage: Cerebral infarction: Cerebrovascular disease</t>
  </si>
  <si>
    <t>history of TIA and cerebral infarction</t>
  </si>
  <si>
    <t xml:space="preserve">history of TIA and cerebral infarction </t>
  </si>
  <si>
    <t>Coronary or other arterial revascularization</t>
  </si>
  <si>
    <t>PCI/Stent- Percutaneous Coronary Intervention</t>
  </si>
  <si>
    <t>Percutaneous angioplasty or stent of extracranial vessel(s)</t>
  </si>
  <si>
    <t>Incision or resection of vessel of head and neck</t>
  </si>
  <si>
    <t>Diabetes mellitus type I or II</t>
  </si>
  <si>
    <t>E10</t>
  </si>
  <si>
    <t>Diabetes type I</t>
  </si>
  <si>
    <t>E11</t>
  </si>
  <si>
    <t>Diabetes type II</t>
  </si>
  <si>
    <t xml:space="preserve">Exceptions Criteria </t>
  </si>
  <si>
    <t>Hepatitis</t>
  </si>
  <si>
    <t>Necrosis of liver</t>
  </si>
  <si>
    <t>Alcoholic  Liver Disese</t>
  </si>
  <si>
    <t>Cirrohsis of liver</t>
  </si>
  <si>
    <t>Hepatorenal Syndrome</t>
  </si>
  <si>
    <t>Fibrosis and sclerosis of liver</t>
  </si>
  <si>
    <t>Hepatic Failure</t>
  </si>
  <si>
    <t>Hepatic fibrosis or sclerosis</t>
  </si>
  <si>
    <t>Hepatic insufficiency</t>
  </si>
  <si>
    <t>Pregnancy</t>
  </si>
  <si>
    <t>lactation</t>
  </si>
  <si>
    <t>Adverse effect, allergy, or intolerance</t>
  </si>
  <si>
    <t>Traumatic ischemia of muscle</t>
  </si>
  <si>
    <t>ESRD</t>
  </si>
  <si>
    <t>Pallitive Care</t>
  </si>
  <si>
    <t>Hospice</t>
  </si>
  <si>
    <t>Comfort measures only</t>
  </si>
  <si>
    <t>Generic Name</t>
  </si>
  <si>
    <t>Brand or Trade Name</t>
  </si>
  <si>
    <t xml:space="preserve">Medication Type, If Applicable </t>
  </si>
  <si>
    <t>Atrovastatin</t>
  </si>
  <si>
    <t>Lipitor</t>
  </si>
  <si>
    <t>Statin</t>
  </si>
  <si>
    <t>Fluvastatin</t>
  </si>
  <si>
    <t>Lescol XL or Lescol</t>
  </si>
  <si>
    <t>Lovastatin (Mevinolin)</t>
  </si>
  <si>
    <t>Mevacor or Altoprev</t>
  </si>
  <si>
    <t>Pitavastatin</t>
  </si>
  <si>
    <t>Livalo</t>
  </si>
  <si>
    <t>N/A</t>
  </si>
  <si>
    <t xml:space="preserve">Pravastatin Sodium </t>
  </si>
  <si>
    <t>Pravachol</t>
  </si>
  <si>
    <t>Rosuvastatin Calcium</t>
  </si>
  <si>
    <t>Crestor</t>
  </si>
  <si>
    <t>Simvastatin</t>
  </si>
  <si>
    <t>Zocor</t>
  </si>
  <si>
    <t>Amlodipine Besylate/Atrovostatin Calcium</t>
  </si>
  <si>
    <t>Caduet</t>
  </si>
  <si>
    <t>Combination</t>
  </si>
  <si>
    <t>Ezetimibe/Simastatin</t>
  </si>
  <si>
    <t>Vytorin</t>
  </si>
  <si>
    <t>Sitagliptin/Simastatin</t>
  </si>
  <si>
    <t>Juvisync</t>
  </si>
  <si>
    <t>Diabetes Combination</t>
  </si>
  <si>
    <t>Sitagliptin Phosphate/Simvastatin</t>
  </si>
  <si>
    <t>Juntadueto</t>
  </si>
  <si>
    <t>Niacin/Simvastatin</t>
  </si>
  <si>
    <t>Simcor</t>
  </si>
  <si>
    <t>Niacin/Lovastatin</t>
  </si>
  <si>
    <t>Advicor</t>
  </si>
  <si>
    <t>Ezetimibe/ Atrovostatin</t>
  </si>
  <si>
    <t>Liptruzet</t>
  </si>
  <si>
    <t>PCP</t>
  </si>
  <si>
    <t xml:space="preserve">Provider </t>
  </si>
  <si>
    <t xml:space="preserve">Denominator </t>
  </si>
  <si>
    <t xml:space="preserve">Numerator </t>
  </si>
  <si>
    <t>Total Den</t>
  </si>
  <si>
    <t>Total Num</t>
  </si>
  <si>
    <t>Group 1 ASCVD DX code</t>
  </si>
  <si>
    <t>Dx Code #1 (Y/N)</t>
  </si>
  <si>
    <t>Statin Med (Y/N)</t>
  </si>
  <si>
    <t>Exemptions (Y/N)</t>
  </si>
  <si>
    <t>In Denominator (Y/N)</t>
  </si>
  <si>
    <t xml:space="preserve">In Numerator (Y/N) </t>
  </si>
  <si>
    <t>LDL</t>
  </si>
  <si>
    <t>LDL-C</t>
  </si>
  <si>
    <t>Lipid Panel</t>
  </si>
  <si>
    <t xml:space="preserve">Demographics
</t>
  </si>
  <si>
    <t>40-75 (DM), 
 ≥ 21 (ASCVD) during reporting  period</t>
  </si>
  <si>
    <t>Must be in Reporting Period</t>
  </si>
  <si>
    <t>Y</t>
  </si>
  <si>
    <t>Berends</t>
  </si>
  <si>
    <t>N</t>
  </si>
  <si>
    <t>-</t>
  </si>
  <si>
    <t xml:space="preserve">CHOLESTEROL
</t>
  </si>
  <si>
    <r>
      <t xml:space="preserve">Group 2 Diabetes
Yes </t>
    </r>
    <r>
      <rPr>
        <b/>
        <sz val="14"/>
        <color theme="1"/>
        <rFont val="Symbol"/>
        <family val="1"/>
        <charset val="2"/>
      </rPr>
      <t>Ö</t>
    </r>
    <r>
      <rPr>
        <b/>
        <sz val="14"/>
        <color theme="1"/>
        <rFont val="Calibri"/>
        <family val="2"/>
      </rPr>
      <t xml:space="preserve"> statin
</t>
    </r>
  </si>
  <si>
    <r>
      <rPr>
        <b/>
        <sz val="14"/>
        <color theme="1"/>
        <rFont val="Calibri"/>
        <family val="2"/>
        <scheme val="minor"/>
      </rPr>
      <t xml:space="preserve">Statin Med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No statin then check LDL, if yes in Num.</t>
    </r>
  </si>
  <si>
    <r>
      <t xml:space="preserve">&lt;70
</t>
    </r>
    <r>
      <rPr>
        <b/>
        <sz val="12"/>
        <color theme="1"/>
        <rFont val="Calibri"/>
        <family val="2"/>
        <scheme val="minor"/>
      </rPr>
      <t xml:space="preserve">If &lt; 70 exempt,
</t>
    </r>
    <r>
      <rPr>
        <b/>
        <sz val="12"/>
        <color theme="1"/>
        <rFont val="Calibri"/>
        <family val="2"/>
      </rPr>
      <t>≥70 statin required and failed measure</t>
    </r>
  </si>
  <si>
    <r>
      <t xml:space="preserve">LDL &lt;70
</t>
    </r>
    <r>
      <rPr>
        <b/>
        <sz val="12"/>
        <color theme="1"/>
        <rFont val="Calibri"/>
        <family val="2"/>
        <scheme val="minor"/>
      </rPr>
      <t xml:space="preserve">If &lt; 70 exempt,
</t>
    </r>
    <r>
      <rPr>
        <b/>
        <sz val="12"/>
        <color theme="1"/>
        <rFont val="Calibri"/>
        <family val="2"/>
      </rPr>
      <t>≥70 statin required and failed measure</t>
    </r>
  </si>
  <si>
    <r>
      <t xml:space="preserve">Exemptions
</t>
    </r>
    <r>
      <rPr>
        <b/>
        <sz val="11"/>
        <color theme="1"/>
        <rFont val="Calibri"/>
        <family val="2"/>
        <scheme val="minor"/>
      </rPr>
      <t>Allergy
Palliative Care
ESRD, Liver Disease</t>
    </r>
  </si>
  <si>
    <t>Demographics DOB</t>
  </si>
  <si>
    <t xml:space="preserve">CHOLESTEROL DOB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</si>
</sst>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Symbol"/>
      <family val="1"/>
      <charset val="2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2" fillId="0" borderId="0" xfId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1" applyFont="1" applyAlignment="1">
      <alignment horizontal="right"/>
    </xf>
    <xf numFmtId="0" fontId="2" fillId="0" borderId="0" xfId="1" applyFont="1"/>
    <xf numFmtId="0" fontId="7" fillId="0" borderId="0" xfId="1" applyFont="1" applyAlignment="1">
      <alignment horizontal="left"/>
    </xf>
    <xf numFmtId="0" fontId="7" fillId="0" borderId="0" xfId="1" applyFont="1"/>
    <xf numFmtId="0" fontId="5" fillId="0" borderId="0" xfId="0" applyFont="1" applyAlignment="1">
      <alignment horizontal="right"/>
    </xf>
    <xf numFmtId="0" fontId="2" fillId="0" borderId="0" xfId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1" fillId="0" borderId="0" xfId="0" applyFont="1"/>
    <xf numFmtId="0" fontId="9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14" fontId="0" fillId="0" borderId="1" xfId="0" applyNumberFormat="1" applyBorder="1"/>
    <xf numFmtId="0" fontId="0" fillId="0" borderId="1" xfId="0" quotePrefix="1" applyBorder="1"/>
    <xf numFmtId="0" fontId="1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zoomScale="90" zoomScaleNormal="90" workbookViewId="0">
      <selection activeCell="C2" sqref="C2"/>
    </sheetView>
  </sheetViews>
  <sheetFormatPr defaultRowHeight="15" x14ac:dyDescent="0.25"/>
  <cols>
    <col min="2" max="2" width="17.28515625" customWidth="1"/>
    <col min="3" max="3" width="18.7109375" customWidth="1"/>
    <col min="4" max="4" width="16" customWidth="1"/>
    <col min="5" max="5" width="19.7109375" customWidth="1"/>
    <col min="6" max="7" width="16.140625" bestFit="1" customWidth="1"/>
    <col min="8" max="8" width="16.42578125" bestFit="1" customWidth="1"/>
    <col min="9" max="9" width="22.28515625" customWidth="1"/>
    <col min="10" max="10" width="16.5703125" bestFit="1" customWidth="1"/>
    <col min="11" max="11" width="20.28515625" bestFit="1" customWidth="1"/>
    <col min="12" max="12" width="18.7109375" bestFit="1" customWidth="1"/>
    <col min="13" max="13" width="17.85546875" bestFit="1" customWidth="1"/>
    <col min="14" max="14" width="15.7109375" bestFit="1" customWidth="1"/>
    <col min="15" max="15" width="11.7109375" customWidth="1"/>
  </cols>
  <sheetData>
    <row r="2" spans="1:16" ht="91.15" customHeight="1" x14ac:dyDescent="0.25">
      <c r="A2" s="18" t="s">
        <v>154</v>
      </c>
      <c r="B2" s="26" t="s">
        <v>169</v>
      </c>
      <c r="C2" s="24" t="s">
        <v>182</v>
      </c>
      <c r="D2" s="19" t="s">
        <v>170</v>
      </c>
      <c r="E2" s="19" t="s">
        <v>171</v>
      </c>
      <c r="F2" s="19" t="s">
        <v>160</v>
      </c>
      <c r="G2" s="24" t="s">
        <v>177</v>
      </c>
      <c r="H2" s="25" t="s">
        <v>178</v>
      </c>
      <c r="I2" s="24" t="s">
        <v>180</v>
      </c>
      <c r="J2" s="24" t="s">
        <v>181</v>
      </c>
      <c r="K2" s="18" t="s">
        <v>156</v>
      </c>
      <c r="L2" s="18" t="s">
        <v>157</v>
      </c>
      <c r="M2" s="18" t="s">
        <v>158</v>
      </c>
      <c r="N2" s="18" t="s">
        <v>159</v>
      </c>
      <c r="O2" s="18" t="s">
        <v>39</v>
      </c>
      <c r="P2" s="1"/>
    </row>
    <row r="3" spans="1:16" s="3" customFormat="1" x14ac:dyDescent="0.25">
      <c r="A3" s="20" t="s">
        <v>155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161</v>
      </c>
      <c r="G3" s="20" t="s">
        <v>161</v>
      </c>
      <c r="H3" s="20" t="s">
        <v>162</v>
      </c>
      <c r="I3" s="20" t="s">
        <v>4</v>
      </c>
      <c r="J3" s="20" t="s">
        <v>163</v>
      </c>
      <c r="K3" s="20" t="s">
        <v>164</v>
      </c>
      <c r="L3" s="20" t="s">
        <v>165</v>
      </c>
      <c r="M3" s="20" t="s">
        <v>37</v>
      </c>
      <c r="N3" s="20" t="s">
        <v>38</v>
      </c>
      <c r="O3" s="20" t="s">
        <v>39</v>
      </c>
    </row>
    <row r="4" spans="1:16" x14ac:dyDescent="0.25">
      <c r="A4" s="17" t="s">
        <v>173</v>
      </c>
      <c r="B4" s="17">
        <v>40171</v>
      </c>
      <c r="C4" s="22">
        <v>10824</v>
      </c>
      <c r="D4" s="27">
        <v>84</v>
      </c>
      <c r="E4" s="22">
        <v>42326</v>
      </c>
      <c r="F4" s="17"/>
      <c r="G4" s="17" t="s">
        <v>172</v>
      </c>
      <c r="H4" s="17" t="s">
        <v>172</v>
      </c>
      <c r="I4" s="17"/>
      <c r="J4" s="17"/>
      <c r="K4" s="17" t="s">
        <v>172</v>
      </c>
      <c r="L4" s="17" t="s">
        <v>172</v>
      </c>
      <c r="M4" s="17">
        <f>COUNTIF(K4:K1001,"Y")</f>
        <v>4</v>
      </c>
      <c r="N4" s="17">
        <f>COUNTIF(L4:L1001,"Y")</f>
        <v>2</v>
      </c>
      <c r="O4" s="17">
        <f>IF(OR(N4=0, M4=0),"N/A",N4*100/M4)</f>
        <v>50</v>
      </c>
    </row>
    <row r="5" spans="1:16" x14ac:dyDescent="0.25">
      <c r="A5" s="17" t="s">
        <v>173</v>
      </c>
      <c r="B5" s="17">
        <v>22861</v>
      </c>
      <c r="C5" s="22">
        <v>21034</v>
      </c>
      <c r="D5" s="17">
        <v>56</v>
      </c>
      <c r="E5" s="22">
        <v>42303</v>
      </c>
      <c r="F5" s="17"/>
      <c r="G5" s="17" t="s">
        <v>172</v>
      </c>
      <c r="H5" s="17" t="s">
        <v>174</v>
      </c>
      <c r="I5" s="23" t="s">
        <v>175</v>
      </c>
      <c r="J5" s="17" t="s">
        <v>174</v>
      </c>
      <c r="K5" s="17" t="s">
        <v>172</v>
      </c>
      <c r="L5" s="17" t="s">
        <v>174</v>
      </c>
      <c r="M5" s="17"/>
      <c r="N5" s="17"/>
      <c r="O5" s="17"/>
    </row>
    <row r="6" spans="1:16" x14ac:dyDescent="0.25">
      <c r="A6" s="17" t="s">
        <v>173</v>
      </c>
      <c r="B6" s="17">
        <v>25045</v>
      </c>
      <c r="C6" s="22">
        <v>18447</v>
      </c>
      <c r="D6" s="17">
        <v>64</v>
      </c>
      <c r="E6" s="22">
        <v>42219</v>
      </c>
      <c r="F6" s="17"/>
      <c r="G6" s="17" t="s">
        <v>172</v>
      </c>
      <c r="H6" s="17" t="s">
        <v>172</v>
      </c>
      <c r="I6" s="17"/>
      <c r="J6" s="17"/>
      <c r="K6" s="17" t="s">
        <v>172</v>
      </c>
      <c r="L6" s="17" t="s">
        <v>172</v>
      </c>
      <c r="M6" s="17"/>
      <c r="N6" s="17"/>
      <c r="O6" s="17"/>
    </row>
    <row r="7" spans="1:16" x14ac:dyDescent="0.25">
      <c r="A7" s="17" t="s">
        <v>173</v>
      </c>
      <c r="B7" s="17">
        <v>41132</v>
      </c>
      <c r="C7" s="22">
        <v>14635</v>
      </c>
      <c r="D7" s="17">
        <v>65</v>
      </c>
      <c r="E7" s="22">
        <v>42324</v>
      </c>
      <c r="F7" s="17"/>
      <c r="G7" s="17" t="s">
        <v>172</v>
      </c>
      <c r="H7" s="17" t="s">
        <v>172</v>
      </c>
      <c r="I7" s="17"/>
      <c r="J7" s="17"/>
      <c r="K7" s="17" t="s">
        <v>172</v>
      </c>
      <c r="L7" s="17"/>
      <c r="M7" s="17"/>
      <c r="N7" s="17"/>
      <c r="O7" s="17"/>
    </row>
    <row r="8" spans="1:16" x14ac:dyDescent="0.25">
      <c r="A8" s="17" t="s">
        <v>173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x14ac:dyDescent="0.25">
      <c r="A9" s="17" t="s">
        <v>173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6" x14ac:dyDescent="0.25">
      <c r="A10" s="17" t="s">
        <v>173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6" x14ac:dyDescent="0.25">
      <c r="A11" s="17" t="s">
        <v>173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5">
      <c r="A12" s="17" t="s">
        <v>173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x14ac:dyDescent="0.25">
      <c r="A13" s="17" t="s">
        <v>173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x14ac:dyDescent="0.25">
      <c r="A14" s="17" t="s">
        <v>173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6" x14ac:dyDescent="0.25">
      <c r="A15" s="17" t="s">
        <v>173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6" x14ac:dyDescent="0.25">
      <c r="A16" s="17" t="s">
        <v>173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25">
      <c r="A17" s="17" t="s">
        <v>173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A18" s="17" t="s">
        <v>173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17" t="s">
        <v>173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5">
      <c r="A20" s="17" t="s">
        <v>173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7" t="s">
        <v>173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7" t="s">
        <v>173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5">
      <c r="A24" s="17" t="s">
        <v>173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5">
      <c r="A25" s="17" t="s">
        <v>173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7" t="s">
        <v>173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5">
      <c r="A27" s="17" t="s">
        <v>173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5">
      <c r="A28" s="17" t="s">
        <v>173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5">
      <c r="A29" s="17" t="s">
        <v>173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5">
      <c r="A30" s="17" t="s">
        <v>173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</sheetData>
  <dataValidations count="1">
    <dataValidation type="list" allowBlank="1" showInputMessage="1" showErrorMessage="1" sqref="F4:H31 J4:L31" xr:uid="{00000000-0002-0000-0000-000000000000}">
      <formula1>"Y,N"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zoomScale="130" zoomScaleNormal="130" workbookViewId="0">
      <selection activeCell="C25" sqref="C25"/>
    </sheetView>
  </sheetViews>
  <sheetFormatPr defaultRowHeight="15" x14ac:dyDescent="0.25"/>
  <cols>
    <col min="2" max="2" width="17.28515625" customWidth="1"/>
    <col min="3" max="3" width="16.7109375" customWidth="1"/>
    <col min="4" max="4" width="16" customWidth="1"/>
    <col min="5" max="5" width="19.7109375" customWidth="1"/>
    <col min="6" max="7" width="16.140625" bestFit="1" customWidth="1"/>
    <col min="8" max="8" width="16.42578125" bestFit="1" customWidth="1"/>
    <col min="9" max="9" width="22.28515625" customWidth="1"/>
    <col min="10" max="10" width="16.5703125" bestFit="1" customWidth="1"/>
    <col min="11" max="11" width="20.28515625" bestFit="1" customWidth="1"/>
    <col min="12" max="12" width="18.7109375" bestFit="1" customWidth="1"/>
    <col min="13" max="13" width="17.85546875" bestFit="1" customWidth="1"/>
    <col min="14" max="14" width="15.7109375" bestFit="1" customWidth="1"/>
    <col min="15" max="15" width="11.7109375" customWidth="1"/>
  </cols>
  <sheetData>
    <row r="1" spans="1:16" ht="88.15" customHeight="1" x14ac:dyDescent="0.25">
      <c r="A1" s="18" t="s">
        <v>154</v>
      </c>
      <c r="B1" s="26" t="s">
        <v>176</v>
      </c>
      <c r="C1" s="24" t="s">
        <v>183</v>
      </c>
      <c r="D1" s="21" t="s">
        <v>170</v>
      </c>
      <c r="E1" s="18" t="s">
        <v>40</v>
      </c>
      <c r="F1" s="19" t="s">
        <v>160</v>
      </c>
      <c r="G1" s="24" t="s">
        <v>177</v>
      </c>
      <c r="H1" s="25" t="s">
        <v>178</v>
      </c>
      <c r="I1" s="24" t="s">
        <v>179</v>
      </c>
      <c r="J1" s="18" t="s">
        <v>33</v>
      </c>
      <c r="K1" s="18" t="s">
        <v>156</v>
      </c>
      <c r="L1" s="18" t="s">
        <v>157</v>
      </c>
      <c r="M1" s="18" t="s">
        <v>158</v>
      </c>
      <c r="N1" s="18" t="s">
        <v>159</v>
      </c>
      <c r="O1" s="18" t="s">
        <v>39</v>
      </c>
      <c r="P1" s="1"/>
    </row>
    <row r="2" spans="1:16" s="3" customFormat="1" x14ac:dyDescent="0.25">
      <c r="A2" s="20" t="s">
        <v>155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161</v>
      </c>
      <c r="G2" s="20" t="s">
        <v>161</v>
      </c>
      <c r="H2" s="20" t="s">
        <v>162</v>
      </c>
      <c r="I2" s="20" t="s">
        <v>4</v>
      </c>
      <c r="J2" s="20" t="s">
        <v>163</v>
      </c>
      <c r="K2" s="20" t="s">
        <v>164</v>
      </c>
      <c r="L2" s="20" t="s">
        <v>165</v>
      </c>
      <c r="M2" s="20" t="s">
        <v>37</v>
      </c>
      <c r="N2" s="20" t="s">
        <v>38</v>
      </c>
      <c r="O2" s="20" t="s">
        <v>39</v>
      </c>
    </row>
    <row r="3" spans="1:16" x14ac:dyDescent="0.25">
      <c r="A3" s="17"/>
      <c r="B3" s="17"/>
      <c r="C3" s="17"/>
      <c r="D3" s="17"/>
      <c r="E3" s="17"/>
      <c r="F3" s="17" t="s">
        <v>36</v>
      </c>
      <c r="G3" s="17" t="s">
        <v>34</v>
      </c>
      <c r="H3" s="17" t="s">
        <v>34</v>
      </c>
      <c r="I3" s="17"/>
      <c r="J3" s="17"/>
      <c r="K3" s="17" t="s">
        <v>34</v>
      </c>
      <c r="L3" s="17" t="s">
        <v>34</v>
      </c>
      <c r="M3" s="17">
        <f>COUNTIF(K3:K1000,"yes")</f>
        <v>4</v>
      </c>
      <c r="N3" s="17">
        <f>COUNTIF(L3:L1000,"yes")</f>
        <v>2</v>
      </c>
      <c r="O3" s="17">
        <f>N3*100/M3</f>
        <v>50</v>
      </c>
    </row>
    <row r="4" spans="1:16" x14ac:dyDescent="0.25">
      <c r="A4" s="17"/>
      <c r="B4" s="17"/>
      <c r="C4" s="17"/>
      <c r="D4" s="17"/>
      <c r="E4" s="17"/>
      <c r="F4" s="17" t="s">
        <v>36</v>
      </c>
      <c r="G4" s="17" t="s">
        <v>34</v>
      </c>
      <c r="H4" s="17" t="s">
        <v>35</v>
      </c>
      <c r="I4" s="17">
        <v>75</v>
      </c>
      <c r="J4" s="17" t="s">
        <v>36</v>
      </c>
      <c r="K4" s="17" t="s">
        <v>34</v>
      </c>
      <c r="L4" s="17" t="s">
        <v>36</v>
      </c>
      <c r="M4" s="17"/>
      <c r="N4" s="17"/>
      <c r="O4" s="17"/>
    </row>
    <row r="5" spans="1:16" x14ac:dyDescent="0.25">
      <c r="A5" s="17"/>
      <c r="B5" s="17"/>
      <c r="C5" s="17"/>
      <c r="D5" s="17"/>
      <c r="E5" s="17"/>
      <c r="F5" s="17" t="s">
        <v>36</v>
      </c>
      <c r="G5" s="17" t="s">
        <v>34</v>
      </c>
      <c r="H5" s="17" t="s">
        <v>36</v>
      </c>
      <c r="I5" s="17">
        <v>69</v>
      </c>
      <c r="J5" s="17" t="s">
        <v>34</v>
      </c>
      <c r="K5" s="17" t="s">
        <v>36</v>
      </c>
      <c r="L5" s="17" t="s">
        <v>36</v>
      </c>
      <c r="M5" s="17"/>
      <c r="N5" s="17"/>
      <c r="O5" s="17"/>
    </row>
    <row r="6" spans="1:16" x14ac:dyDescent="0.25">
      <c r="A6" s="17"/>
      <c r="B6" s="17"/>
      <c r="C6" s="17"/>
      <c r="D6" s="17"/>
      <c r="E6" s="17"/>
      <c r="F6" s="17" t="s">
        <v>34</v>
      </c>
      <c r="G6" s="17"/>
      <c r="H6" s="17" t="s">
        <v>34</v>
      </c>
      <c r="I6" s="17"/>
      <c r="J6" s="17"/>
      <c r="K6" s="17" t="s">
        <v>34</v>
      </c>
      <c r="L6" s="17" t="s">
        <v>34</v>
      </c>
      <c r="M6" s="17"/>
      <c r="N6" s="17"/>
      <c r="O6" s="17"/>
    </row>
    <row r="7" spans="1:16" x14ac:dyDescent="0.25">
      <c r="A7" s="17"/>
      <c r="B7" s="17"/>
      <c r="C7" s="17"/>
      <c r="D7" s="17"/>
      <c r="E7" s="17"/>
      <c r="F7" s="17" t="s">
        <v>34</v>
      </c>
      <c r="G7" s="17"/>
      <c r="H7" s="17" t="s">
        <v>36</v>
      </c>
      <c r="I7" s="17"/>
      <c r="J7" s="17" t="s">
        <v>36</v>
      </c>
      <c r="K7" s="17" t="s">
        <v>34</v>
      </c>
      <c r="L7" s="17" t="s">
        <v>36</v>
      </c>
      <c r="M7" s="17"/>
      <c r="N7" s="17"/>
      <c r="O7" s="17"/>
    </row>
    <row r="8" spans="1:16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6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6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6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6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tabSelected="1" topLeftCell="A82" workbookViewId="0">
      <selection activeCell="C16" sqref="C16"/>
    </sheetView>
  </sheetViews>
  <sheetFormatPr defaultColWidth="9.140625" defaultRowHeight="14.25" x14ac:dyDescent="0.2"/>
  <cols>
    <col min="1" max="1" width="57.28515625" style="5" customWidth="1"/>
    <col min="2" max="2" width="21.5703125" style="5" customWidth="1"/>
    <col min="3" max="3" width="15" style="5" customWidth="1"/>
    <col min="4" max="16384" width="9.140625" style="5"/>
  </cols>
  <sheetData>
    <row r="1" spans="1:4" ht="18" x14ac:dyDescent="0.25">
      <c r="A1" s="4" t="s">
        <v>41</v>
      </c>
    </row>
    <row r="2" spans="1:4" x14ac:dyDescent="0.2">
      <c r="A2" s="6" t="s">
        <v>42</v>
      </c>
    </row>
    <row r="3" spans="1:4" x14ac:dyDescent="0.2">
      <c r="A3" s="7" t="s">
        <v>43</v>
      </c>
      <c r="B3" s="7" t="s">
        <v>6</v>
      </c>
      <c r="C3" s="8">
        <v>410</v>
      </c>
      <c r="D3" s="8" t="s">
        <v>44</v>
      </c>
    </row>
    <row r="4" spans="1:4" x14ac:dyDescent="0.2">
      <c r="A4" s="7"/>
      <c r="B4" s="7" t="s">
        <v>9</v>
      </c>
      <c r="C4" s="7" t="s">
        <v>45</v>
      </c>
      <c r="D4" s="8" t="s">
        <v>44</v>
      </c>
    </row>
    <row r="5" spans="1:4" x14ac:dyDescent="0.2">
      <c r="A5" s="7"/>
      <c r="B5" s="7" t="s">
        <v>9</v>
      </c>
      <c r="C5" s="7" t="s">
        <v>46</v>
      </c>
      <c r="D5" s="8" t="s">
        <v>47</v>
      </c>
    </row>
    <row r="6" spans="1:4" x14ac:dyDescent="0.2">
      <c r="A6" s="7"/>
      <c r="B6" s="7" t="s">
        <v>9</v>
      </c>
      <c r="C6" s="7" t="s">
        <v>48</v>
      </c>
      <c r="D6" s="8" t="s">
        <v>49</v>
      </c>
    </row>
    <row r="7" spans="1:4" x14ac:dyDescent="0.2">
      <c r="A7" s="7"/>
      <c r="B7" s="7" t="s">
        <v>9</v>
      </c>
      <c r="C7" s="7" t="s">
        <v>50</v>
      </c>
      <c r="D7" s="8" t="s">
        <v>30</v>
      </c>
    </row>
    <row r="8" spans="1:4" x14ac:dyDescent="0.2">
      <c r="A8" s="7" t="s">
        <v>51</v>
      </c>
      <c r="B8" s="7" t="s">
        <v>9</v>
      </c>
      <c r="C8" s="7" t="s">
        <v>50</v>
      </c>
      <c r="D8" s="8" t="s">
        <v>52</v>
      </c>
    </row>
    <row r="9" spans="1:4" x14ac:dyDescent="0.2">
      <c r="A9" s="9" t="s">
        <v>53</v>
      </c>
      <c r="B9" s="8"/>
      <c r="C9" s="7"/>
      <c r="D9" s="8"/>
    </row>
    <row r="10" spans="1:4" x14ac:dyDescent="0.2">
      <c r="A10" s="7" t="s">
        <v>23</v>
      </c>
      <c r="B10" s="7" t="s">
        <v>6</v>
      </c>
      <c r="C10" s="8">
        <v>411</v>
      </c>
      <c r="D10" s="8" t="s">
        <v>54</v>
      </c>
    </row>
    <row r="11" spans="1:4" x14ac:dyDescent="0.2">
      <c r="A11" s="7" t="s">
        <v>55</v>
      </c>
      <c r="B11" s="7" t="s">
        <v>6</v>
      </c>
      <c r="C11" s="8">
        <v>414</v>
      </c>
      <c r="D11" s="8" t="s">
        <v>56</v>
      </c>
    </row>
    <row r="12" spans="1:4" x14ac:dyDescent="0.2">
      <c r="A12" s="7" t="s">
        <v>57</v>
      </c>
      <c r="B12" s="7" t="s">
        <v>6</v>
      </c>
      <c r="C12" s="8">
        <v>412</v>
      </c>
      <c r="D12" s="8" t="s">
        <v>29</v>
      </c>
    </row>
    <row r="13" spans="1:4" x14ac:dyDescent="0.2">
      <c r="A13" s="7"/>
      <c r="B13" s="7" t="s">
        <v>9</v>
      </c>
      <c r="C13" s="7" t="s">
        <v>58</v>
      </c>
      <c r="D13" s="8" t="s">
        <v>29</v>
      </c>
    </row>
    <row r="14" spans="1:4" x14ac:dyDescent="0.2">
      <c r="A14" s="7" t="s">
        <v>59</v>
      </c>
      <c r="B14" s="7" t="s">
        <v>9</v>
      </c>
      <c r="C14" s="7" t="s">
        <v>58</v>
      </c>
      <c r="D14" s="8" t="s">
        <v>60</v>
      </c>
    </row>
    <row r="15" spans="1:4" x14ac:dyDescent="0.2">
      <c r="A15" s="9" t="s">
        <v>61</v>
      </c>
      <c r="B15" s="7"/>
      <c r="C15" s="7"/>
      <c r="D15" s="8"/>
    </row>
    <row r="16" spans="1:4" x14ac:dyDescent="0.2">
      <c r="A16" s="7" t="s">
        <v>62</v>
      </c>
      <c r="B16" s="7" t="s">
        <v>6</v>
      </c>
      <c r="C16" s="8">
        <v>413</v>
      </c>
      <c r="D16" s="8" t="s">
        <v>63</v>
      </c>
    </row>
    <row r="17" spans="1:4" x14ac:dyDescent="0.2">
      <c r="A17" s="8"/>
      <c r="B17" s="7" t="s">
        <v>9</v>
      </c>
      <c r="C17" s="7" t="s">
        <v>64</v>
      </c>
      <c r="D17" s="8" t="s">
        <v>24</v>
      </c>
    </row>
    <row r="18" spans="1:4" x14ac:dyDescent="0.2">
      <c r="A18" s="9" t="s">
        <v>65</v>
      </c>
      <c r="B18" s="8"/>
      <c r="C18" s="8"/>
      <c r="D18" s="8"/>
    </row>
    <row r="19" spans="1:4" x14ac:dyDescent="0.2">
      <c r="A19" s="7" t="s">
        <v>66</v>
      </c>
      <c r="B19" s="7" t="s">
        <v>6</v>
      </c>
      <c r="C19" s="8">
        <v>414</v>
      </c>
      <c r="D19" s="8" t="s">
        <v>7</v>
      </c>
    </row>
    <row r="20" spans="1:4" x14ac:dyDescent="0.2">
      <c r="A20" s="7" t="s">
        <v>67</v>
      </c>
      <c r="B20" s="7" t="s">
        <v>6</v>
      </c>
      <c r="C20" s="7">
        <v>437</v>
      </c>
      <c r="D20" s="8" t="s">
        <v>8</v>
      </c>
    </row>
    <row r="21" spans="1:4" x14ac:dyDescent="0.2">
      <c r="A21" s="7" t="s">
        <v>65</v>
      </c>
      <c r="B21" s="7" t="s">
        <v>6</v>
      </c>
      <c r="C21" s="8">
        <v>440</v>
      </c>
      <c r="D21" s="8" t="s">
        <v>68</v>
      </c>
    </row>
    <row r="22" spans="1:4" x14ac:dyDescent="0.2">
      <c r="A22" s="7"/>
      <c r="B22" s="7" t="s">
        <v>9</v>
      </c>
      <c r="C22" s="7" t="s">
        <v>58</v>
      </c>
      <c r="D22" s="8" t="s">
        <v>69</v>
      </c>
    </row>
    <row r="23" spans="1:4" x14ac:dyDescent="0.2">
      <c r="A23" s="7"/>
      <c r="B23" s="7" t="s">
        <v>9</v>
      </c>
      <c r="C23" s="7" t="s">
        <v>18</v>
      </c>
      <c r="D23" s="8" t="s">
        <v>8</v>
      </c>
    </row>
    <row r="24" spans="1:4" x14ac:dyDescent="0.2">
      <c r="A24" s="7" t="s">
        <v>5</v>
      </c>
      <c r="B24" s="7" t="s">
        <v>9</v>
      </c>
      <c r="C24" s="7" t="s">
        <v>19</v>
      </c>
      <c r="D24" s="8" t="s">
        <v>70</v>
      </c>
    </row>
    <row r="25" spans="1:4" x14ac:dyDescent="0.2">
      <c r="A25" s="10" t="s">
        <v>71</v>
      </c>
      <c r="B25" s="7" t="s">
        <v>9</v>
      </c>
      <c r="C25" s="7" t="s">
        <v>10</v>
      </c>
      <c r="D25" s="8" t="s">
        <v>11</v>
      </c>
    </row>
    <row r="26" spans="1:4" x14ac:dyDescent="0.2">
      <c r="A26" s="7" t="s">
        <v>5</v>
      </c>
      <c r="B26" s="7" t="s">
        <v>9</v>
      </c>
      <c r="C26" s="7" t="s">
        <v>12</v>
      </c>
      <c r="D26" s="8" t="s">
        <v>13</v>
      </c>
    </row>
    <row r="27" spans="1:4" x14ac:dyDescent="0.2">
      <c r="A27" s="7" t="s">
        <v>72</v>
      </c>
      <c r="B27" s="7" t="s">
        <v>9</v>
      </c>
      <c r="C27" s="7" t="s">
        <v>14</v>
      </c>
      <c r="D27" s="8" t="s">
        <v>15</v>
      </c>
    </row>
    <row r="28" spans="1:4" x14ac:dyDescent="0.2">
      <c r="A28" s="7"/>
      <c r="B28" s="7" t="s">
        <v>9</v>
      </c>
      <c r="C28" s="7" t="s">
        <v>16</v>
      </c>
      <c r="D28" s="8" t="s">
        <v>17</v>
      </c>
    </row>
    <row r="29" spans="1:4" x14ac:dyDescent="0.2">
      <c r="A29" s="9" t="s">
        <v>73</v>
      </c>
      <c r="B29" s="7"/>
      <c r="C29" s="7"/>
      <c r="D29" s="8"/>
    </row>
    <row r="30" spans="1:4" x14ac:dyDescent="0.2">
      <c r="A30" s="7" t="s">
        <v>74</v>
      </c>
      <c r="B30" s="7" t="s">
        <v>6</v>
      </c>
      <c r="C30" s="8">
        <v>433</v>
      </c>
      <c r="D30" s="8" t="s">
        <v>75</v>
      </c>
    </row>
    <row r="31" spans="1:4" x14ac:dyDescent="0.2">
      <c r="A31" s="7" t="s">
        <v>76</v>
      </c>
      <c r="B31" s="7" t="s">
        <v>6</v>
      </c>
      <c r="C31" s="8">
        <v>434</v>
      </c>
      <c r="D31" s="8" t="s">
        <v>77</v>
      </c>
    </row>
    <row r="32" spans="1:4" x14ac:dyDescent="0.2">
      <c r="A32" s="7" t="s">
        <v>78</v>
      </c>
      <c r="B32" s="7" t="s">
        <v>6</v>
      </c>
      <c r="C32" s="8">
        <v>435</v>
      </c>
      <c r="D32" s="8" t="s">
        <v>79</v>
      </c>
    </row>
    <row r="33" spans="1:6" x14ac:dyDescent="0.2">
      <c r="A33" s="8"/>
      <c r="B33" s="7" t="s">
        <v>6</v>
      </c>
      <c r="C33" s="8">
        <v>438</v>
      </c>
      <c r="D33" s="8" t="s">
        <v>80</v>
      </c>
    </row>
    <row r="34" spans="1:6" x14ac:dyDescent="0.2">
      <c r="A34" s="8"/>
      <c r="B34" s="7" t="s">
        <v>9</v>
      </c>
      <c r="C34" s="7" t="s">
        <v>81</v>
      </c>
      <c r="D34" s="8" t="s">
        <v>82</v>
      </c>
    </row>
    <row r="35" spans="1:6" x14ac:dyDescent="0.2">
      <c r="A35" s="8"/>
      <c r="B35" s="7" t="s">
        <v>9</v>
      </c>
      <c r="C35" s="7" t="s">
        <v>83</v>
      </c>
      <c r="D35" s="8" t="s">
        <v>84</v>
      </c>
    </row>
    <row r="36" spans="1:6" x14ac:dyDescent="0.2">
      <c r="A36" s="8"/>
      <c r="B36" s="7" t="s">
        <v>9</v>
      </c>
      <c r="C36" s="7" t="s">
        <v>85</v>
      </c>
      <c r="D36" s="8" t="s">
        <v>86</v>
      </c>
    </row>
    <row r="37" spans="1:6" x14ac:dyDescent="0.2">
      <c r="A37" s="7" t="s">
        <v>87</v>
      </c>
      <c r="B37" s="7" t="s">
        <v>9</v>
      </c>
      <c r="C37" s="7" t="s">
        <v>88</v>
      </c>
      <c r="D37" s="8" t="s">
        <v>89</v>
      </c>
    </row>
    <row r="38" spans="1:6" x14ac:dyDescent="0.2">
      <c r="A38" s="8"/>
      <c r="B38" s="7" t="s">
        <v>6</v>
      </c>
      <c r="C38" s="7" t="s">
        <v>21</v>
      </c>
      <c r="D38" s="8" t="s">
        <v>90</v>
      </c>
    </row>
    <row r="39" spans="1:6" x14ac:dyDescent="0.2">
      <c r="A39" s="8"/>
      <c r="B39" s="7" t="s">
        <v>9</v>
      </c>
      <c r="C39" s="7" t="s">
        <v>22</v>
      </c>
      <c r="D39" s="8" t="s">
        <v>91</v>
      </c>
    </row>
    <row r="40" spans="1:6" x14ac:dyDescent="0.2">
      <c r="A40" s="6" t="s">
        <v>92</v>
      </c>
      <c r="B40" s="11"/>
    </row>
    <row r="41" spans="1:6" x14ac:dyDescent="0.2">
      <c r="A41" s="7" t="s">
        <v>93</v>
      </c>
      <c r="B41" s="7" t="s">
        <v>6</v>
      </c>
      <c r="C41" s="8">
        <v>0.6</v>
      </c>
      <c r="D41" s="8" t="s">
        <v>94</v>
      </c>
    </row>
    <row r="42" spans="1:6" x14ac:dyDescent="0.2">
      <c r="A42" s="7"/>
      <c r="B42" s="7" t="s">
        <v>6</v>
      </c>
      <c r="C42" s="8">
        <v>38</v>
      </c>
      <c r="D42" s="8" t="s">
        <v>95</v>
      </c>
    </row>
    <row r="43" spans="1:6" x14ac:dyDescent="0.2">
      <c r="A43" s="7" t="s">
        <v>31</v>
      </c>
      <c r="B43" s="7" t="s">
        <v>6</v>
      </c>
      <c r="C43" s="8">
        <v>36</v>
      </c>
      <c r="D43" s="8" t="s">
        <v>32</v>
      </c>
    </row>
    <row r="44" spans="1:6" x14ac:dyDescent="0.2">
      <c r="B44" s="7" t="s">
        <v>6</v>
      </c>
      <c r="C44" s="8">
        <v>36</v>
      </c>
      <c r="D44" s="8"/>
    </row>
    <row r="46" spans="1:6" ht="18" x14ac:dyDescent="0.25">
      <c r="A46" s="4" t="s">
        <v>27</v>
      </c>
    </row>
    <row r="47" spans="1:6" ht="15" x14ac:dyDescent="0.25">
      <c r="B47" s="12" t="s">
        <v>6</v>
      </c>
      <c r="C47" s="2">
        <v>250</v>
      </c>
      <c r="D47" s="2" t="s">
        <v>96</v>
      </c>
      <c r="E47" s="2"/>
      <c r="F47"/>
    </row>
    <row r="48" spans="1:6" x14ac:dyDescent="0.2">
      <c r="B48" s="13" t="s">
        <v>9</v>
      </c>
      <c r="C48" s="13" t="s">
        <v>97</v>
      </c>
      <c r="D48" s="14" t="s">
        <v>98</v>
      </c>
      <c r="E48" s="14"/>
    </row>
    <row r="49" spans="2:5" x14ac:dyDescent="0.2">
      <c r="B49" s="13" t="s">
        <v>9</v>
      </c>
      <c r="C49" s="13" t="s">
        <v>99</v>
      </c>
      <c r="D49" s="14" t="s">
        <v>100</v>
      </c>
      <c r="E49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0"/>
  <sheetViews>
    <sheetView workbookViewId="0">
      <selection activeCell="C22" sqref="C22"/>
    </sheetView>
  </sheetViews>
  <sheetFormatPr defaultRowHeight="15" x14ac:dyDescent="0.25"/>
  <cols>
    <col min="1" max="1" width="38.7109375" customWidth="1"/>
    <col min="2" max="2" width="22.5703125" customWidth="1"/>
    <col min="3" max="3" width="27.42578125" customWidth="1"/>
  </cols>
  <sheetData>
    <row r="1" spans="1:3" x14ac:dyDescent="0.25">
      <c r="A1" s="10" t="s">
        <v>119</v>
      </c>
      <c r="B1" s="3" t="s">
        <v>120</v>
      </c>
      <c r="C1" s="3" t="s">
        <v>121</v>
      </c>
    </row>
    <row r="2" spans="1:3" x14ac:dyDescent="0.25">
      <c r="A2" s="2"/>
    </row>
    <row r="3" spans="1:3" x14ac:dyDescent="0.25">
      <c r="A3" s="2" t="s">
        <v>122</v>
      </c>
      <c r="B3" t="s">
        <v>123</v>
      </c>
      <c r="C3" t="s">
        <v>124</v>
      </c>
    </row>
    <row r="4" spans="1:3" x14ac:dyDescent="0.25">
      <c r="A4" s="2" t="s">
        <v>125</v>
      </c>
      <c r="B4" t="s">
        <v>126</v>
      </c>
      <c r="C4" t="s">
        <v>124</v>
      </c>
    </row>
    <row r="5" spans="1:3" x14ac:dyDescent="0.25">
      <c r="A5" s="2" t="s">
        <v>127</v>
      </c>
      <c r="B5" t="s">
        <v>128</v>
      </c>
      <c r="C5" t="s">
        <v>124</v>
      </c>
    </row>
    <row r="6" spans="1:3" x14ac:dyDescent="0.25">
      <c r="A6" s="2" t="s">
        <v>129</v>
      </c>
      <c r="B6" t="s">
        <v>130</v>
      </c>
      <c r="C6" t="s">
        <v>131</v>
      </c>
    </row>
    <row r="7" spans="1:3" x14ac:dyDescent="0.25">
      <c r="A7" s="2" t="s">
        <v>132</v>
      </c>
      <c r="B7" t="s">
        <v>133</v>
      </c>
      <c r="C7" t="s">
        <v>124</v>
      </c>
    </row>
    <row r="8" spans="1:3" x14ac:dyDescent="0.25">
      <c r="A8" s="2" t="s">
        <v>134</v>
      </c>
      <c r="B8" t="s">
        <v>135</v>
      </c>
      <c r="C8" t="s">
        <v>124</v>
      </c>
    </row>
    <row r="9" spans="1:3" x14ac:dyDescent="0.25">
      <c r="A9" s="2" t="s">
        <v>136</v>
      </c>
      <c r="B9" t="s">
        <v>137</v>
      </c>
      <c r="C9" t="s">
        <v>124</v>
      </c>
    </row>
    <row r="10" spans="1:3" x14ac:dyDescent="0.25">
      <c r="A10" s="2" t="s">
        <v>138</v>
      </c>
      <c r="B10" t="s">
        <v>139</v>
      </c>
      <c r="C10" t="s">
        <v>140</v>
      </c>
    </row>
    <row r="11" spans="1:3" x14ac:dyDescent="0.25">
      <c r="A11" s="2" t="s">
        <v>141</v>
      </c>
      <c r="B11" t="s">
        <v>142</v>
      </c>
      <c r="C11" t="s">
        <v>140</v>
      </c>
    </row>
    <row r="12" spans="1:3" x14ac:dyDescent="0.25">
      <c r="A12" s="2" t="s">
        <v>143</v>
      </c>
      <c r="B12" t="s">
        <v>144</v>
      </c>
      <c r="C12" t="s">
        <v>145</v>
      </c>
    </row>
    <row r="13" spans="1:3" x14ac:dyDescent="0.25">
      <c r="A13" s="2" t="s">
        <v>146</v>
      </c>
      <c r="B13" t="s">
        <v>147</v>
      </c>
      <c r="C13" t="s">
        <v>145</v>
      </c>
    </row>
    <row r="14" spans="1:3" x14ac:dyDescent="0.25">
      <c r="A14" s="2" t="s">
        <v>148</v>
      </c>
      <c r="B14" t="s">
        <v>149</v>
      </c>
      <c r="C14" t="s">
        <v>140</v>
      </c>
    </row>
    <row r="15" spans="1:3" x14ac:dyDescent="0.25">
      <c r="A15" s="2" t="s">
        <v>150</v>
      </c>
      <c r="B15" t="s">
        <v>151</v>
      </c>
      <c r="C15" t="s">
        <v>140</v>
      </c>
    </row>
    <row r="16" spans="1:3" x14ac:dyDescent="0.25">
      <c r="A16" s="2" t="s">
        <v>152</v>
      </c>
      <c r="B16" t="s">
        <v>153</v>
      </c>
      <c r="C16" t="s">
        <v>140</v>
      </c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12" sqref="A12"/>
    </sheetView>
  </sheetViews>
  <sheetFormatPr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4"/>
  <sheetViews>
    <sheetView workbookViewId="0">
      <selection activeCell="D22" sqref="D22"/>
    </sheetView>
  </sheetViews>
  <sheetFormatPr defaultRowHeight="15" x14ac:dyDescent="0.25"/>
  <cols>
    <col min="1" max="1" width="34.85546875" customWidth="1"/>
    <col min="2" max="2" width="48.5703125" customWidth="1"/>
  </cols>
  <sheetData>
    <row r="1" spans="1:2" ht="18.75" x14ac:dyDescent="0.3">
      <c r="A1" s="15" t="s">
        <v>101</v>
      </c>
    </row>
    <row r="2" spans="1:2" x14ac:dyDescent="0.25">
      <c r="A2" s="16" t="s">
        <v>20</v>
      </c>
    </row>
    <row r="3" spans="1:2" x14ac:dyDescent="0.25">
      <c r="A3" s="7" t="s">
        <v>102</v>
      </c>
      <c r="B3" s="2"/>
    </row>
    <row r="4" spans="1:2" x14ac:dyDescent="0.25">
      <c r="A4" s="7" t="s">
        <v>103</v>
      </c>
      <c r="B4" s="2"/>
    </row>
    <row r="5" spans="1:2" x14ac:dyDescent="0.25">
      <c r="A5" s="7" t="s">
        <v>104</v>
      </c>
      <c r="B5" s="2"/>
    </row>
    <row r="6" spans="1:2" x14ac:dyDescent="0.25">
      <c r="A6" s="7" t="s">
        <v>105</v>
      </c>
      <c r="B6" s="2"/>
    </row>
    <row r="7" spans="1:2" x14ac:dyDescent="0.25">
      <c r="A7" s="7" t="s">
        <v>106</v>
      </c>
      <c r="B7" s="2"/>
    </row>
    <row r="8" spans="1:2" x14ac:dyDescent="0.25">
      <c r="A8" s="7" t="s">
        <v>107</v>
      </c>
      <c r="B8" s="2"/>
    </row>
    <row r="9" spans="1:2" x14ac:dyDescent="0.25">
      <c r="A9" s="7" t="s">
        <v>108</v>
      </c>
      <c r="B9" s="2"/>
    </row>
    <row r="10" spans="1:2" x14ac:dyDescent="0.25">
      <c r="A10" s="7" t="s">
        <v>109</v>
      </c>
      <c r="B10" s="2"/>
    </row>
    <row r="11" spans="1:2" x14ac:dyDescent="0.25">
      <c r="A11" s="7" t="s">
        <v>110</v>
      </c>
      <c r="B11" s="2"/>
    </row>
    <row r="12" spans="1:2" x14ac:dyDescent="0.25">
      <c r="A12" s="10" t="s">
        <v>111</v>
      </c>
      <c r="B12" s="2"/>
    </row>
    <row r="13" spans="1:2" x14ac:dyDescent="0.25">
      <c r="A13" s="10" t="s">
        <v>25</v>
      </c>
      <c r="B13" s="2"/>
    </row>
    <row r="14" spans="1:2" x14ac:dyDescent="0.25">
      <c r="A14" s="7" t="s">
        <v>112</v>
      </c>
      <c r="B14" s="2"/>
    </row>
    <row r="15" spans="1:2" x14ac:dyDescent="0.25">
      <c r="A15" s="9" t="s">
        <v>113</v>
      </c>
      <c r="B15" s="2"/>
    </row>
    <row r="16" spans="1:2" x14ac:dyDescent="0.25">
      <c r="A16" s="7" t="s">
        <v>26</v>
      </c>
      <c r="B16" s="2"/>
    </row>
    <row r="17" spans="1:2" x14ac:dyDescent="0.25">
      <c r="A17" s="7" t="s">
        <v>114</v>
      </c>
      <c r="B17" s="2"/>
    </row>
    <row r="18" spans="1:2" x14ac:dyDescent="0.25">
      <c r="A18" s="8"/>
      <c r="B18" s="2"/>
    </row>
    <row r="19" spans="1:2" x14ac:dyDescent="0.25">
      <c r="A19" s="10" t="s">
        <v>28</v>
      </c>
      <c r="B19" s="2"/>
    </row>
    <row r="20" spans="1:2" x14ac:dyDescent="0.25">
      <c r="A20" s="7" t="s">
        <v>115</v>
      </c>
      <c r="B20" s="2"/>
    </row>
    <row r="21" spans="1:2" x14ac:dyDescent="0.25">
      <c r="A21" s="10" t="s">
        <v>116</v>
      </c>
      <c r="B21" s="2"/>
    </row>
    <row r="22" spans="1:2" x14ac:dyDescent="0.25">
      <c r="A22" s="13" t="s">
        <v>117</v>
      </c>
    </row>
    <row r="23" spans="1:2" x14ac:dyDescent="0.25">
      <c r="A23" s="13" t="s">
        <v>118</v>
      </c>
    </row>
    <row r="24" spans="1:2" x14ac:dyDescent="0.25">
      <c r="A24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13996BC37F414585B83384D47007EE" ma:contentTypeVersion="0" ma:contentTypeDescription="Create a new document." ma:contentTypeScope="" ma:versionID="1bd612a18b5ad6f523399f9c3c6378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F8652F-57F3-43E4-8C44-B7738B8A7A8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BCBEA6-84E8-4958-BAB1-37D7EF455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14E07B-4026-4046-977C-ACA818D044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CHOL </vt:lpstr>
      <vt:lpstr>CHOL Example</vt:lpstr>
      <vt:lpstr>Simp ASCVD and Diabetes Diag</vt:lpstr>
      <vt:lpstr>Simplified Statins</vt:lpstr>
      <vt:lpstr>LDL</vt:lpstr>
      <vt:lpstr>Simplified Exemptions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Cholestrol Control with Statin Therapy</dc:title>
  <dc:subject>Cholestrol Control with Statin Therapy</dc:subject>
  <dc:creator>AHRQ EvidenceNOW</dc:creator>
  <cp:keywords>CHOL, example, Simp ASCVD and Diabetes Diag, simplified statins, LDL, simplified exemptions</cp:keywords>
  <cp:lastModifiedBy>Portia T</cp:lastModifiedBy>
  <dcterms:created xsi:type="dcterms:W3CDTF">2017-03-13T16:47:35Z</dcterms:created>
  <dcterms:modified xsi:type="dcterms:W3CDTF">2018-08-20T20:07:02Z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0x010100F913996BC37F414585B83384D47007EE</vt:lpwstr>
  </property>
</Properties>
</file>